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0.00000"/>
    <numFmt numFmtId="165" formatCode="&quot;$&quot;0.000"/>
    <numFmt numFmtId="166" formatCode="&quot;$&quot;#,##0.00"/>
    <numFmt numFmtId="167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0F1B2D"/>
      <sz val="18"/>
    </font>
    <font>
      <name val="Arial"/>
      <b val="1"/>
      <color rgb="0012968B"/>
      <sz val="10.5"/>
    </font>
    <font>
      <name val="Arial"/>
      <i val="1"/>
      <color rgb="005B6B80"/>
      <sz val="9.5"/>
    </font>
    <font>
      <name val="Arial"/>
      <b val="1"/>
      <color rgb="00FFFFFF"/>
      <sz val="11"/>
    </font>
    <font>
      <name val="Arial"/>
      <color rgb="000F1B2D"/>
      <sz val="10.5"/>
    </font>
    <font>
      <name val="Arial"/>
      <i val="1"/>
      <color rgb="005B6B80"/>
      <sz val="9"/>
    </font>
    <font>
      <name val="Arial"/>
      <b val="1"/>
      <color rgb="000F1B2D"/>
      <sz val="9.5"/>
    </font>
    <font>
      <name val="Arial"/>
      <b val="1"/>
      <color rgb="000F1B2D"/>
      <sz val="10.5"/>
    </font>
    <font>
      <name val="Arial"/>
      <color rgb="005B6B80"/>
      <sz val="9.5"/>
    </font>
    <font>
      <name val="Arial"/>
      <i val="1"/>
      <color rgb="005B6B80"/>
      <sz val="8.5"/>
    </font>
    <font>
      <name val="Arial"/>
      <b val="1"/>
      <color rgb="000F1B2D"/>
      <sz val="14"/>
    </font>
    <font>
      <name val="Arial"/>
      <color rgb="00333333"/>
      <sz val="10"/>
    </font>
    <font>
      <name val="Arial"/>
      <color rgb="00333333"/>
      <sz val="10.5"/>
    </font>
    <font>
      <name val="Arial"/>
      <b val="1"/>
      <color rgb="000F1B2D"/>
      <sz val="12"/>
    </font>
    <font>
      <name val="Arial"/>
      <color rgb="00333333"/>
      <sz val="9"/>
    </font>
  </fonts>
  <fills count="6">
    <fill>
      <patternFill/>
    </fill>
    <fill>
      <patternFill patternType="gray125"/>
    </fill>
    <fill>
      <patternFill patternType="solid">
        <fgColor rgb="000F1B2D"/>
      </patternFill>
    </fill>
    <fill>
      <patternFill patternType="solid">
        <fgColor rgb="00FFF2CC"/>
      </patternFill>
    </fill>
    <fill>
      <patternFill patternType="solid">
        <fgColor rgb="00F4F1EA"/>
      </patternFill>
    </fill>
    <fill>
      <patternFill patternType="solid">
        <fgColor rgb="00E3F2F0"/>
      </patternFill>
    </fill>
  </fills>
  <borders count="2">
    <border>
      <left/>
      <right/>
      <top/>
      <bottom/>
      <diagonal/>
    </border>
    <border>
      <left style="thin">
        <color rgb="00B9C2CD"/>
      </left>
      <right style="thin">
        <color rgb="00B9C2CD"/>
      </right>
      <top style="thin">
        <color rgb="00B9C2CD"/>
      </top>
      <bottom style="thin">
        <color rgb="00B9C2CD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5" fillId="0" borderId="1" pivotButton="0" quotePrefix="0" xfId="0"/>
    <xf numFmtId="164" fontId="5" fillId="3" borderId="1" pivotButton="0" quotePrefix="0" xfId="0"/>
    <xf numFmtId="0" fontId="6" fillId="0" borderId="0" pivotButton="0" quotePrefix="0" xfId="0"/>
    <xf numFmtId="3" fontId="5" fillId="3" borderId="1" pivotButton="0" quotePrefix="0" xfId="0"/>
    <xf numFmtId="2" fontId="5" fillId="3" borderId="1" pivotButton="0" quotePrefix="0" xfId="0"/>
    <xf numFmtId="0" fontId="7" fillId="4" borderId="1" applyAlignment="1" pivotButton="0" quotePrefix="0" xfId="0">
      <alignment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center" vertical="center"/>
    </xf>
    <xf numFmtId="2" fontId="5" fillId="0" borderId="1" pivotButton="0" quotePrefix="0" xfId="0"/>
    <xf numFmtId="165" fontId="5" fillId="0" borderId="1" pivotButton="0" quotePrefix="0" xfId="0"/>
    <xf numFmtId="166" fontId="5" fillId="0" borderId="1" pivotButton="0" quotePrefix="0" xfId="0"/>
    <xf numFmtId="1" fontId="5" fillId="0" borderId="1" applyAlignment="1" pivotButton="0" quotePrefix="0" xfId="0">
      <alignment horizontal="center" vertical="center"/>
    </xf>
    <xf numFmtId="0" fontId="8" fillId="0" borderId="1" pivotButton="0" quotePrefix="0" xfId="0"/>
    <xf numFmtId="166" fontId="8" fillId="5" borderId="1" pivotButton="0" quotePrefix="0" xfId="0"/>
    <xf numFmtId="9" fontId="5" fillId="3" borderId="1" pivotButton="0" quotePrefix="0" xfId="0"/>
    <xf numFmtId="166" fontId="5" fillId="3" borderId="1" pivotButton="0" quotePrefix="0" xfId="0"/>
    <xf numFmtId="167" fontId="8" fillId="5" borderId="1" pivotButton="0" quotePrefix="0" xfId="0"/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H4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44" customWidth="1" min="2" max="2"/>
    <col width="13" customWidth="1" min="3" max="3"/>
    <col width="13" customWidth="1" min="4" max="4"/>
    <col width="14" customWidth="1" min="5" max="5"/>
    <col width="12" customWidth="1" min="6" max="6"/>
    <col width="14" customWidth="1" min="7" max="7"/>
    <col width="15" customWidth="1" min="8" max="8"/>
  </cols>
  <sheetData>
    <row r="1">
      <c r="B1" s="1" t="inlineStr">
        <is>
          <t>SEO Data Budget Calculator</t>
        </is>
      </c>
    </row>
    <row r="2">
      <c r="B2" s="2" t="inlineStr">
        <is>
          <t>AI SEO In Detail · Episode 2 · youtube.com/@AISEOInDetail</t>
        </is>
      </c>
    </row>
    <row r="3">
      <c r="B3" s="3" t="inlineStr">
        <is>
          <t>Yellow cells are inputs. Everything else is calculated. Example plan = a made-up coffee equipment shop (example-shop.test).</t>
        </is>
      </c>
    </row>
    <row r="5">
      <c r="B5" s="4" t="inlineStr">
        <is>
          <t>Unit prices (USD) — as of Oct 2026, check current pricing before you rely on them</t>
        </is>
      </c>
      <c r="C5" s="5" t="n"/>
      <c r="D5" s="5" t="n"/>
      <c r="E5" s="5" t="n"/>
      <c r="F5" s="5" t="n"/>
      <c r="G5" s="5" t="n"/>
      <c r="H5" s="5" t="n"/>
    </row>
    <row r="6">
      <c r="B6" s="6" t="inlineStr">
        <is>
          <t>Live SERP, depth 10 (top 10), per keyword</t>
        </is>
      </c>
      <c r="C6" s="7" t="n">
        <v>0.003</v>
      </c>
      <c r="D6" s="8" t="inlineStr">
        <is>
          <t>Source: DataForSEO billing / price list. Prices change — edit the yellow cells.</t>
        </is>
      </c>
    </row>
    <row r="7">
      <c r="B7" s="6" t="inlineStr">
        <is>
          <t>Live SERP, depth 30 (top 30), per keyword</t>
        </is>
      </c>
      <c r="C7" s="7" t="n">
        <v>0.006</v>
      </c>
    </row>
    <row r="8">
      <c r="B8" s="6" t="inlineStr">
        <is>
          <t>Search volume (Google Ads data), per task</t>
        </is>
      </c>
      <c r="C8" s="7" t="n">
        <v>0.09</v>
      </c>
    </row>
    <row r="9">
      <c r="B9" s="6" t="inlineStr">
        <is>
          <t>Max keywords per search-volume task</t>
        </is>
      </c>
      <c r="C9" s="9" t="n">
        <v>1000</v>
      </c>
    </row>
    <row r="10">
      <c r="B10" s="6" t="inlineStr">
        <is>
          <t>Labs (e.g. competitor ranked keywords), per task</t>
        </is>
      </c>
      <c r="C10" s="7" t="n">
        <v>0.012</v>
      </c>
    </row>
    <row r="11">
      <c r="B11" s="6" t="inlineStr">
        <is>
          <t>Labs, per row returned</t>
        </is>
      </c>
      <c r="C11" s="7" t="n">
        <v>0.00012</v>
      </c>
    </row>
    <row r="12">
      <c r="B12" s="6" t="inlineStr">
        <is>
          <t>Runs per month for 'Weekly' (52/12 = 4.33 if you want it exact)</t>
        </is>
      </c>
      <c r="C12" s="10" t="n">
        <v>4</v>
      </c>
    </row>
    <row r="14">
      <c r="B14" s="4" t="inlineStr">
        <is>
          <t>A · Live SERP checks (part 2: what Google actually shows)</t>
        </is>
      </c>
      <c r="C14" s="5" t="n"/>
      <c r="D14" s="5" t="n"/>
      <c r="E14" s="5" t="n"/>
      <c r="F14" s="5" t="n"/>
      <c r="G14" s="5" t="n"/>
      <c r="H14" s="5" t="n"/>
    </row>
    <row r="15" ht="28" customHeight="1">
      <c r="B15" s="11" t="inlineStr">
        <is>
          <t>Plan</t>
        </is>
      </c>
      <c r="C15" s="11" t="inlineStr">
        <is>
          <t>Keywords</t>
        </is>
      </c>
      <c r="D15" s="11" t="inlineStr">
        <is>
          <t>Depth (10/30)</t>
        </is>
      </c>
      <c r="E15" s="11" t="inlineStr">
        <is>
          <t>Frequency</t>
        </is>
      </c>
      <c r="F15" s="11" t="inlineStr">
        <is>
          <t>Runs / month</t>
        </is>
      </c>
      <c r="G15" s="11" t="inlineStr">
        <is>
          <t>Cost per run</t>
        </is>
      </c>
      <c r="H15" s="11" t="inlineStr">
        <is>
          <t>Cost per month</t>
        </is>
      </c>
    </row>
    <row r="16">
      <c r="B16" s="12" t="inlineStr">
        <is>
          <t>Weekly SERP check of tracked keywords</t>
        </is>
      </c>
      <c r="C16" s="9" t="n">
        <v>200</v>
      </c>
      <c r="D16" s="13" t="n">
        <v>10</v>
      </c>
      <c r="E16" s="13" t="inlineStr">
        <is>
          <t>Weekly</t>
        </is>
      </c>
      <c r="F16" s="14">
        <f>IF(E16="Daily",30,IF(E16="Weekly",$C$12,IF(E16="Monthly",1,IF(E16="Quarterly",1/3,IF(E16="Yearly",1/12,0)))))</f>
        <v/>
      </c>
      <c r="G16" s="15">
        <f>C16*IF(D16=30,$C$7,$C$6)</f>
        <v/>
      </c>
      <c r="H16" s="16">
        <f>G16*F16</f>
        <v/>
      </c>
    </row>
    <row r="17">
      <c r="B17" s="12" t="inlineStr">
        <is>
          <t>(optional) Deeper check of key terms</t>
        </is>
      </c>
      <c r="C17" s="9" t="n">
        <v>0</v>
      </c>
      <c r="D17" s="13" t="n">
        <v>30</v>
      </c>
      <c r="E17" s="13" t="inlineStr">
        <is>
          <t>Monthly</t>
        </is>
      </c>
      <c r="F17" s="14">
        <f>IF(E17="Daily",30,IF(E17="Weekly",$C$12,IF(E17="Monthly",1,IF(E17="Quarterly",1/3,IF(E17="Yearly",1/12,0)))))</f>
        <v/>
      </c>
      <c r="G17" s="15">
        <f>C17*IF(D17=30,$C$7,$C$6)</f>
        <v/>
      </c>
      <c r="H17" s="16">
        <f>G17*F17</f>
        <v/>
      </c>
    </row>
    <row r="18">
      <c r="B18" s="12" t="inlineStr">
        <is>
          <t>(optional) Extra plan</t>
        </is>
      </c>
      <c r="C18" s="9" t="n">
        <v>0</v>
      </c>
      <c r="D18" s="13" t="n">
        <v>10</v>
      </c>
      <c r="E18" s="13" t="inlineStr">
        <is>
          <t>Off</t>
        </is>
      </c>
      <c r="F18" s="14">
        <f>IF(E18="Daily",30,IF(E18="Weekly",$C$12,IF(E18="Monthly",1,IF(E18="Quarterly",1/3,IF(E18="Yearly",1/12,0)))))</f>
        <v/>
      </c>
      <c r="G18" s="15">
        <f>C18*IF(D18=30,$C$7,$C$6)</f>
        <v/>
      </c>
      <c r="H18" s="16">
        <f>G18*F18</f>
        <v/>
      </c>
    </row>
    <row r="20">
      <c r="B20" s="4" t="inlineStr">
        <is>
          <t>B · Search volume (part 3: how many people search)</t>
        </is>
      </c>
      <c r="C20" s="5" t="n"/>
      <c r="D20" s="5" t="n"/>
      <c r="E20" s="5" t="n"/>
      <c r="F20" s="5" t="n"/>
      <c r="G20" s="5" t="n"/>
      <c r="H20" s="5" t="n"/>
    </row>
    <row r="21" ht="28" customHeight="1">
      <c r="B21" s="11" t="inlineStr">
        <is>
          <t>Plan</t>
        </is>
      </c>
      <c r="C21" s="11" t="inlineStr">
        <is>
          <t>Keywords</t>
        </is>
      </c>
      <c r="D21" s="11" t="inlineStr">
        <is>
          <t>Tasks per run</t>
        </is>
      </c>
      <c r="E21" s="11" t="inlineStr">
        <is>
          <t>Frequency</t>
        </is>
      </c>
      <c r="F21" s="11" t="inlineStr">
        <is>
          <t>Runs / month</t>
        </is>
      </c>
      <c r="G21" s="11" t="inlineStr">
        <is>
          <t>Cost per run</t>
        </is>
      </c>
      <c r="H21" s="11" t="inlineStr">
        <is>
          <t>Cost per month</t>
        </is>
      </c>
    </row>
    <row r="22">
      <c r="B22" s="12" t="inlineStr">
        <is>
          <t>Monthly volume refresh</t>
        </is>
      </c>
      <c r="C22" s="9" t="n">
        <v>1000</v>
      </c>
      <c r="D22" s="17">
        <f>IF(C22&gt;0,ROUNDUP(C22/$C$9,0),0)</f>
        <v/>
      </c>
      <c r="E22" s="13" t="inlineStr">
        <is>
          <t>Monthly</t>
        </is>
      </c>
      <c r="F22" s="14">
        <f>IF(E22="Daily",30,IF(E22="Weekly",$C$12,IF(E22="Monthly",1,IF(E22="Quarterly",1/3,IF(E22="Yearly",1/12,0)))))</f>
        <v/>
      </c>
      <c r="G22" s="15">
        <f>D22*$C$8</f>
        <v/>
      </c>
      <c r="H22" s="16">
        <f>G22*F22</f>
        <v/>
      </c>
    </row>
    <row r="23">
      <c r="B23" s="12" t="inlineStr">
        <is>
          <t>(optional) Validation task, e.g. singular + plural</t>
        </is>
      </c>
      <c r="C23" s="9" t="n">
        <v>0</v>
      </c>
      <c r="D23" s="17">
        <f>IF(C23&gt;0,ROUNDUP(C23/$C$9,0),0)</f>
        <v/>
      </c>
      <c r="E23" s="13" t="inlineStr">
        <is>
          <t>Monthly</t>
        </is>
      </c>
      <c r="F23" s="14">
        <f>IF(E23="Daily",30,IF(E23="Weekly",$C$12,IF(E23="Monthly",1,IF(E23="Quarterly",1/3,IF(E23="Yearly",1/12,0)))))</f>
        <v/>
      </c>
      <c r="G23" s="15">
        <f>D23*$C$8</f>
        <v/>
      </c>
      <c r="H23" s="16">
        <f>G23*F23</f>
        <v/>
      </c>
    </row>
    <row r="24">
      <c r="B24" s="12" t="inlineStr">
        <is>
          <t>(optional) Extra plan</t>
        </is>
      </c>
      <c r="C24" s="9" t="n">
        <v>0</v>
      </c>
      <c r="D24" s="17">
        <f>IF(C24&gt;0,ROUNDUP(C24/$C$9,0),0)</f>
        <v/>
      </c>
      <c r="E24" s="13" t="inlineStr">
        <is>
          <t>Off</t>
        </is>
      </c>
      <c r="F24" s="14">
        <f>IF(E24="Daily",30,IF(E24="Weekly",$C$12,IF(E24="Monthly",1,IF(E24="Quarterly",1/3,IF(E24="Yearly",1/12,0)))))</f>
        <v/>
      </c>
      <c r="G24" s="15">
        <f>D24*$C$8</f>
        <v/>
      </c>
      <c r="H24" s="16">
        <f>G24*F24</f>
        <v/>
      </c>
    </row>
    <row r="26">
      <c r="B26" s="4" t="inlineStr">
        <is>
          <t>C · Labs exports (part 3: what competitors rank for)</t>
        </is>
      </c>
      <c r="C26" s="5" t="n"/>
      <c r="D26" s="5" t="n"/>
      <c r="E26" s="5" t="n"/>
      <c r="F26" s="5" t="n"/>
      <c r="G26" s="5" t="n"/>
      <c r="H26" s="5" t="n"/>
    </row>
    <row r="27" ht="28" customHeight="1">
      <c r="B27" s="11" t="inlineStr">
        <is>
          <t>Plan</t>
        </is>
      </c>
      <c r="C27" s="11" t="inlineStr">
        <is>
          <t>Tasks per run</t>
        </is>
      </c>
      <c r="D27" s="11" t="inlineStr">
        <is>
          <t>Rows per task</t>
        </is>
      </c>
      <c r="E27" s="11" t="inlineStr">
        <is>
          <t>Frequency</t>
        </is>
      </c>
      <c r="F27" s="11" t="inlineStr">
        <is>
          <t>Runs / month</t>
        </is>
      </c>
      <c r="G27" s="11" t="inlineStr">
        <is>
          <t>Cost per run</t>
        </is>
      </c>
      <c r="H27" s="11" t="inlineStr">
        <is>
          <t>Cost per month</t>
        </is>
      </c>
    </row>
    <row r="28">
      <c r="B28" s="12" t="inlineStr">
        <is>
          <t>Competitor export, 3 competitors</t>
        </is>
      </c>
      <c r="C28" s="9" t="n">
        <v>3</v>
      </c>
      <c r="D28" s="9" t="n">
        <v>1000</v>
      </c>
      <c r="E28" s="13" t="inlineStr">
        <is>
          <t>Quarterly</t>
        </is>
      </c>
      <c r="F28" s="14">
        <f>IF(E28="Daily",30,IF(E28="Weekly",$C$12,IF(E28="Monthly",1,IF(E28="Quarterly",1/3,IF(E28="Yearly",1/12,0)))))</f>
        <v/>
      </c>
      <c r="G28" s="15">
        <f>C28*$C$10+C28*D28*$C$11</f>
        <v/>
      </c>
      <c r="H28" s="16">
        <f>G28*F28</f>
        <v/>
      </c>
    </row>
    <row r="29">
      <c r="B29" s="12" t="inlineStr">
        <is>
          <t>(optional) Extra plan</t>
        </is>
      </c>
      <c r="C29" s="9" t="n">
        <v>0</v>
      </c>
      <c r="D29" s="9" t="n">
        <v>1000</v>
      </c>
      <c r="E29" s="13" t="inlineStr">
        <is>
          <t>Off</t>
        </is>
      </c>
      <c r="F29" s="14">
        <f>IF(E29="Daily",30,IF(E29="Weekly",$C$12,IF(E29="Monthly",1,IF(E29="Quarterly",1/3,IF(E29="Yearly",1/12,0)))))</f>
        <v/>
      </c>
      <c r="G29" s="15">
        <f>C29*$C$10+C29*D29*$C$11</f>
        <v/>
      </c>
      <c r="H29" s="16">
        <f>G29*F29</f>
        <v/>
      </c>
    </row>
    <row r="31">
      <c r="B31" s="4" t="inlineStr">
        <is>
          <t>D · Your own site (part 1: traffic) — free</t>
        </is>
      </c>
      <c r="C31" s="5" t="n"/>
      <c r="D31" s="5" t="n"/>
      <c r="E31" s="5" t="n"/>
      <c r="F31" s="5" t="n"/>
      <c r="G31" s="5" t="n"/>
      <c r="H31" s="5" t="n"/>
    </row>
    <row r="32">
      <c r="B32" s="6" t="inlineStr">
        <is>
          <t>Google Search Console API (clicks, impressions, CTR, position)</t>
        </is>
      </c>
      <c r="H32" s="16" t="n">
        <v>0</v>
      </c>
    </row>
    <row r="33">
      <c r="B33" s="6" t="inlineStr">
        <is>
          <t>Google Analytics 4 Data API (sessions, engagement, hostname)</t>
        </is>
      </c>
      <c r="H33" s="16" t="n">
        <v>0</v>
      </c>
    </row>
    <row r="35">
      <c r="B35" s="4" t="inlineStr">
        <is>
          <t>Summary</t>
        </is>
      </c>
      <c r="C35" s="5" t="n"/>
      <c r="D35" s="5" t="n"/>
      <c r="E35" s="5" t="n"/>
      <c r="F35" s="5" t="n"/>
      <c r="G35" s="5" t="n"/>
      <c r="H35" s="5" t="n"/>
    </row>
    <row r="36">
      <c r="B36" s="18" t="inlineStr">
        <is>
          <t>Paid API cost per month</t>
        </is>
      </c>
      <c r="H36" s="19">
        <f>SUM(H16:H18)+SUM(H22:H24)+SUM(H28:H29)+SUM(H32:H33)</f>
        <v/>
      </c>
    </row>
    <row r="37">
      <c r="B37" s="6" t="inlineStr">
        <is>
          <t>Safety margin for re-runs and mistakes</t>
        </is>
      </c>
      <c r="C37" s="20" t="n">
        <v>0.2</v>
      </c>
      <c r="H37" s="16">
        <f>H36*C37</f>
        <v/>
      </c>
    </row>
    <row r="38">
      <c r="B38" s="18" t="inlineStr">
        <is>
          <t>Budget per month (with margin)</t>
        </is>
      </c>
      <c r="H38" s="19">
        <f>H36+H37</f>
        <v/>
      </c>
    </row>
    <row r="39">
      <c r="B39" s="18" t="inlineStr">
        <is>
          <t>Budget per year</t>
        </is>
      </c>
      <c r="H39" s="19">
        <f>H38*12</f>
        <v/>
      </c>
    </row>
    <row r="40">
      <c r="B40" s="6" t="inlineStr">
        <is>
          <t>Your prepaid balance / planned deposit</t>
        </is>
      </c>
      <c r="C40" s="21" t="n">
        <v>50</v>
      </c>
    </row>
    <row r="41">
      <c r="B41" s="18" t="inlineStr">
        <is>
          <t>Months that balance lasts at this budget</t>
        </is>
      </c>
      <c r="H41" s="22">
        <f>IF(H38&gt;0,C40/H38,"—")</f>
        <v/>
      </c>
    </row>
    <row r="43" ht="22" customHeight="1">
      <c r="B43" s="23" t="inlineStr">
        <is>
          <t>Habits that keep the bill small: VALIDATE (small test task before a big run) · CACHE (save every raw response) · DEPTH (top 10 unless you have a reason) · GATE (show the estimated cost and wait for a yes).</t>
        </is>
      </c>
    </row>
    <row r="44"/>
    <row r="46">
      <c r="B46" s="24" t="inlineStr">
        <is>
          <t>Numbers in the example plan are illustrative (fictional shop). Unit prices as of Oct 2026 — check current pricing. The narration and presenter of AI SEO In Detail are AI-generated; the analysis is real.</t>
        </is>
      </c>
    </row>
    <row r="47"/>
  </sheetData>
  <mergeCells count="2">
    <mergeCell ref="B46:H47"/>
    <mergeCell ref="B43:H44"/>
  </mergeCells>
  <dataValidations count="2">
    <dataValidation sqref="E16 E17 E18 E22 E23 E24 E28 E29" showDropDown="0" showInputMessage="0" showErrorMessage="0" allowBlank="0" type="list">
      <formula1>"Daily,Weekly,Monthly,Quarterly,Yearly,Off"</formula1>
    </dataValidation>
    <dataValidation sqref="D16 D17 D18" showDropDown="0" showInputMessage="0" showErrorMessage="0" allowBlank="0" type="list">
      <formula1>"10,30"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25" t="inlineStr">
        <is>
          <t>How to use the calculator</t>
        </is>
      </c>
    </row>
    <row r="2">
      <c r="B2" s="26" t="inlineStr"/>
    </row>
    <row r="3">
      <c r="B3" s="27" t="inlineStr">
        <is>
          <t>1. Check the unit prices (yellow, top). They are as of Oct 2026 — compare with the current DataForSEO price list and edit if needed.</t>
        </is>
      </c>
    </row>
    <row r="4">
      <c r="B4" s="27" t="inlineStr">
        <is>
          <t>2. Start from the question, not the tool. Fill in only the plans you actually need: SERP checks (part 2), search volume and competitor exports (part 3).</t>
        </is>
      </c>
    </row>
    <row r="5">
      <c r="B5" s="27" t="inlineStr">
        <is>
          <t>3. For each plan, enter keywords (or tasks/rows) and pick a frequency. Daily = 30 runs, Weekly = 4 (editable), Monthly = 1, Quarterly = 1/3, Yearly = 1/12, Off = 0.</t>
        </is>
      </c>
    </row>
    <row r="6">
      <c r="B6" s="27" t="inlineStr">
        <is>
          <t>4. Read the summary: monthly cost, a safety margin for re-runs, the yearly budget, and how long your prepaid balance lasts.</t>
        </is>
      </c>
    </row>
    <row r="7">
      <c r="B7" s="26" t="inlineStr"/>
    </row>
    <row r="8">
      <c r="B8" s="28" t="inlineStr">
        <is>
          <t>What the example plan shows (made-up shop, real unit prices)</t>
        </is>
      </c>
    </row>
    <row r="9">
      <c r="B9" s="27" t="inlineStr">
        <is>
          <t>Weekly SERP check, 200 keywords at depth 10: 200 × $0.003 × 4 = $2.40 a month.</t>
        </is>
      </c>
    </row>
    <row r="10">
      <c r="B10" s="27" t="inlineStr">
        <is>
          <t>Monthly volume refresh, 1 000 keywords: one task = $0.09 a month.</t>
        </is>
      </c>
    </row>
    <row r="11">
      <c r="B11" s="27" t="inlineStr">
        <is>
          <t>Quarterly competitor export, 3 × 1 000 rows: 3 × ($0.012 + 1 000 × $0.00012) ≈ $0.40 per quarter ≈ $0.13 a month.</t>
        </is>
      </c>
    </row>
    <row r="12">
      <c r="B12" s="27" t="inlineStr">
        <is>
          <t>Total ≈ $2.60 a month before margin — roughly three dollars for a serious keyword set.</t>
        </is>
      </c>
    </row>
    <row r="13">
      <c r="B13" s="26" t="inlineStr"/>
    </row>
    <row r="14">
      <c r="B14" s="28" t="inlineStr">
        <is>
          <t>Notes</t>
        </is>
      </c>
    </row>
    <row r="15">
      <c r="B15" s="27" t="inlineStr">
        <is>
          <t>Search Console and Analytics data cost nothing — only your time and setup.</t>
        </is>
      </c>
    </row>
    <row r="16">
      <c r="B16" s="27" t="inlineStr">
        <is>
          <t>Labs data is a database snapshot that can be weeks old. Verify positions that matter with a live SERP request.</t>
        </is>
      </c>
    </row>
    <row r="17">
      <c r="B17" s="27" t="inlineStr">
        <is>
          <t>A search-volume task holds up to 1 000 keywords; 1 001 keywords = 2 tasks. The calculator rounds up.</t>
        </is>
      </c>
    </row>
    <row r="18">
      <c r="B18" s="27" t="inlineStr">
        <is>
          <t>Cache every raw response before you parse it — a crash in your parser should never cost a second call.</t>
        </is>
      </c>
    </row>
    <row r="19">
      <c r="B19" s="26" t="inlineStr"/>
    </row>
    <row r="20">
      <c r="B20" s="29" t="inlineStr">
        <is>
          <t>AI SEO In Detail · Episode 2 · youtube.com/@AISEOInDetail · itrab.com/ai-seo-in-detail/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2026-10-10T18:48:32Z</dcterms:created>
  <dcterms:modified xsi:type="dcterms:W3CDTF">2026-10-10T18:48:32Z</dcterms:modified>
</cp:coreProperties>
</file>